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<sst xmlns="http://schemas.openxmlformats.org/spreadsheetml/2006/main" count="62" uniqueCount="58">
  <si>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12.I</t>
  </si>
  <si>
    <t>12.II</t>
  </si>
  <si>
    <t>13.I</t>
  </si>
  <si>
    <t>13.II</t>
  </si>
  <si>
    <t>ABI Prüfung</t>
  </si>
  <si>
    <t>einfach</t>
  </si>
  <si>
    <t>zweifach</t>
  </si>
  <si>
    <t>Wertung:</t>
  </si>
  <si>
    <t>Prüfungsfächer:</t>
  </si>
  <si>
    <t>Englisch (4)</t>
  </si>
  <si>
    <t>Gesamtpunkte:</t>
  </si>
  <si>
    <t>GK Prüfung 2</t>
  </si>
  <si>
    <t>Bio/Chem/Phy (4)</t>
  </si>
  <si>
    <t>Mathematik (4)</t>
  </si>
  <si>
    <t>Technologie (2) - DV</t>
  </si>
  <si>
    <t>Rechnungswesen (1) - WL</t>
  </si>
  <si>
    <t>Datenverarbeitung (1) - WL</t>
  </si>
  <si>
    <t>Politik (1)</t>
  </si>
  <si>
    <t>Religion/Ethik (0)</t>
  </si>
  <si>
    <t>Französisch (2 aus 13 !!!)</t>
  </si>
  <si>
    <t>Geschichte (2 aus 13 !!!!!!)</t>
  </si>
  <si>
    <t>Summe GK-Bereich</t>
  </si>
  <si>
    <t xml:space="preserve">Anzahl der eingebrachten </t>
  </si>
  <si>
    <t>Summe</t>
  </si>
  <si>
    <t>Abiturbereich</t>
  </si>
  <si>
    <t>LK-Bereich</t>
  </si>
  <si>
    <t>Deutsch eGK (2)</t>
  </si>
  <si>
    <t>Sport (0 - max. 3))</t>
  </si>
  <si>
    <t>TW - egK (0)</t>
  </si>
  <si>
    <t>WL - eGK (0)</t>
  </si>
  <si>
    <t>Fach</t>
  </si>
  <si>
    <t>GK-Bereich</t>
  </si>
  <si>
    <t>Abi-Bereich</t>
  </si>
  <si>
    <t>min 100</t>
  </si>
  <si>
    <t>max 300</t>
  </si>
  <si>
    <t>Gesamt</t>
  </si>
  <si>
    <t>erlaubt: max. 6 !!!</t>
  </si>
  <si>
    <t>Anzahl LK &lt;05 Pkt.</t>
  </si>
  <si>
    <t>Anzahl GK &lt;05 Pkt.</t>
  </si>
  <si>
    <t>vierfach</t>
  </si>
  <si>
    <t>min: 120</t>
  </si>
  <si>
    <t>max 360</t>
  </si>
  <si>
    <t>min 80</t>
  </si>
  <si>
    <t>max 240</t>
  </si>
  <si>
    <t>min 300</t>
  </si>
  <si>
    <t>max 900</t>
  </si>
  <si>
    <t>erlaubt: max. 3 !!!</t>
  </si>
  <si>
    <r>
      <t>Einbringpflichtig:(</t>
    </r>
    <r>
      <rPr>
        <b/>
        <sz val="10"/>
        <color indexed="10"/>
        <rFont val="Arial"/>
        <family val="2"/>
      </rPr>
      <t>Min.</t>
    </r>
    <r>
      <rPr>
        <sz val="10"/>
        <rFont val="Arial"/>
        <family val="0"/>
      </rPr>
      <t>)</t>
    </r>
  </si>
  <si>
    <t>GS - eGK (0)</t>
  </si>
  <si>
    <t>LK 2(WL/TW/GS)</t>
  </si>
  <si>
    <t>LK 1(D/E/M/Bio)</t>
  </si>
  <si>
    <t>Grundkurse (max. 24 !)</t>
  </si>
  <si>
    <t>BLL</t>
  </si>
  <si>
    <t>Bewertung (BLL) :</t>
  </si>
  <si>
    <t>Noch 16 weitere GK: (Deutsch + Mathe od. Englisch sind immer Prüfungsfach/ Die weiteren Prüfungsfacher hier nicht mehr ausfüllen!!!)</t>
  </si>
  <si>
    <t>GK Prüfung 1 (schr.)</t>
  </si>
  <si>
    <r>
      <t>Berechnung der Abitur Durchschnittsnote mit BLL (</t>
    </r>
    <r>
      <rPr>
        <sz val="14"/>
        <color indexed="10"/>
        <rFont val="Arial"/>
        <family val="2"/>
      </rPr>
      <t>neue VO</t>
    </r>
    <r>
      <rPr>
        <sz val="14"/>
        <rFont val="Arial"/>
        <family val="2"/>
      </rPr>
      <t>)</t>
    </r>
  </si>
  <si>
    <t>Gesundh.ökonomie (2)- GS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</si>
</sst>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14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4" fillId="0" borderId="0" xfId="0" applyFont="1" applyAlignment="1" applyProtection="1">
      <alignment/>
      <protection hidden="1" locked="0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64" fontId="0" fillId="36" borderId="17" xfId="0" applyNumberFormat="1" applyFill="1" applyBorder="1" applyAlignment="1">
      <alignment horizontal="center"/>
    </xf>
    <xf numFmtId="164" fontId="0" fillId="36" borderId="18" xfId="0" applyNumberFormat="1" applyFill="1" applyBorder="1" applyAlignment="1">
      <alignment horizontal="center"/>
    </xf>
    <xf numFmtId="1" fontId="2" fillId="38" borderId="17" xfId="0" applyNumberFormat="1" applyFont="1" applyFill="1" applyBorder="1" applyAlignment="1">
      <alignment horizontal="center"/>
    </xf>
    <xf numFmtId="164" fontId="2" fillId="37" borderId="17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36" borderId="1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5</xdr:col>
      <xdr:colOff>66675</xdr:colOff>
      <xdr:row>5</xdr:row>
      <xdr:rowOff>57150</xdr:rowOff>
    </xdr:to>
    <xdr:pic>
      <xdr:nvPicPr>
        <xdr:cNvPr id="1" name="Picture 4" descr="LogoKinzigS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400"/>
          <a:ext cx="388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44</xdr:row>
      <xdr:rowOff>76200</xdr:rowOff>
    </xdr:from>
    <xdr:to>
      <xdr:col>11</xdr:col>
      <xdr:colOff>800100</xdr:colOff>
      <xdr:row>60</xdr:row>
      <xdr:rowOff>66675</xdr:rowOff>
    </xdr:to>
    <xdr:pic>
      <xdr:nvPicPr>
        <xdr:cNvPr id="2" name="Picture 6" descr="Abi_punkte-neue_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7991475"/>
          <a:ext cx="73342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2" max="2" width="23.421875" style="0" customWidth="1"/>
    <col min="7" max="7" width="4.7109375" style="0" customWidth="1"/>
    <col min="8" max="8" width="11.421875" style="3" customWidth="1"/>
    <col min="9" max="9" width="5.28125" style="0" customWidth="1"/>
    <col min="11" max="11" width="3.28125" style="0" customWidth="1"/>
    <col min="12" max="12" width="12.140625" style="0" customWidth="1"/>
  </cols>
  <sheetData>
    <row r="6" ht="13.5" thickBot="1"/>
    <row r="7" spans="2:7" ht="18.75" thickBot="1">
      <c r="B7" s="22" t="s">
        <v>56</v>
      </c>
      <c r="C7" s="23"/>
      <c r="D7" s="23"/>
      <c r="E7" s="24"/>
      <c r="F7" s="24"/>
      <c r="G7" s="24"/>
    </row>
    <row r="8" ht="18">
      <c r="B8" s="1"/>
    </row>
    <row r="9" ht="12.75">
      <c r="B9" s="5" t="s">
        <v>8</v>
      </c>
    </row>
    <row r="10" spans="1:12" ht="13.5" thickBot="1">
      <c r="A10" t="s">
        <v>30</v>
      </c>
      <c r="C10" t="s">
        <v>0</v>
      </c>
      <c r="D10" t="s">
        <v>1</v>
      </c>
      <c r="E10" t="s">
        <v>2</v>
      </c>
      <c r="F10" t="s">
        <v>3</v>
      </c>
      <c r="H10" s="3" t="s">
        <v>4</v>
      </c>
      <c r="L10" s="5" t="s">
        <v>7</v>
      </c>
    </row>
    <row r="11" spans="1:13" ht="14.25" thickBot="1" thickTop="1">
      <c r="A11" s="8"/>
      <c r="B11" t="s">
        <v>50</v>
      </c>
      <c r="C11" s="26"/>
      <c r="D11" s="26"/>
      <c r="E11" s="26"/>
      <c r="F11" s="26"/>
      <c r="H11" s="12"/>
      <c r="J11" s="3" t="s">
        <v>23</v>
      </c>
      <c r="L11" s="44" t="s">
        <v>5</v>
      </c>
      <c r="M11" s="21"/>
    </row>
    <row r="12" spans="1:13" ht="14.25" thickBot="1" thickTop="1">
      <c r="A12" s="8"/>
      <c r="B12" t="s">
        <v>49</v>
      </c>
      <c r="C12" s="26"/>
      <c r="D12" s="26"/>
      <c r="E12" s="26"/>
      <c r="F12" s="36"/>
      <c r="H12" s="13"/>
      <c r="J12" s="3" t="s">
        <v>24</v>
      </c>
      <c r="L12" s="45" t="s">
        <v>6</v>
      </c>
      <c r="M12" s="18"/>
    </row>
    <row r="13" spans="3:13" ht="13.5" thickBot="1">
      <c r="C13" s="2"/>
      <c r="D13" s="2"/>
      <c r="E13" s="11"/>
      <c r="F13" s="37">
        <f>SUM(C11:F12)*2</f>
        <v>0</v>
      </c>
      <c r="H13" s="19">
        <f>SUM(H11:H12)*4</f>
        <v>0</v>
      </c>
      <c r="J13" s="38">
        <f>(H11+H12+H15+H16+H17)*4</f>
        <v>0</v>
      </c>
      <c r="L13" s="20" t="s">
        <v>39</v>
      </c>
      <c r="M13" s="20" t="s">
        <v>39</v>
      </c>
    </row>
    <row r="14" spans="1:13" ht="13.5" thickBot="1">
      <c r="A14" t="s">
        <v>30</v>
      </c>
      <c r="L14" s="34"/>
      <c r="M14" s="34"/>
    </row>
    <row r="15" spans="1:10" ht="14.25" thickBot="1" thickTop="1">
      <c r="A15" s="8"/>
      <c r="B15" t="s">
        <v>55</v>
      </c>
      <c r="C15" s="27"/>
      <c r="D15" s="27"/>
      <c r="E15" s="27"/>
      <c r="F15" s="27"/>
      <c r="H15" s="12"/>
      <c r="J15" s="3" t="s">
        <v>23</v>
      </c>
    </row>
    <row r="16" spans="1:12" ht="14.25" thickBot="1" thickTop="1">
      <c r="A16" s="8"/>
      <c r="B16" t="s">
        <v>11</v>
      </c>
      <c r="C16" s="27"/>
      <c r="D16" s="27"/>
      <c r="E16" s="27"/>
      <c r="F16" s="27"/>
      <c r="H16" s="13"/>
      <c r="J16" s="3" t="s">
        <v>25</v>
      </c>
      <c r="L16" s="7" t="s">
        <v>37</v>
      </c>
    </row>
    <row r="17" spans="1:12" ht="16.5" thickBot="1" thickTop="1">
      <c r="A17" s="42" t="s">
        <v>52</v>
      </c>
      <c r="D17" s="40"/>
      <c r="E17" s="40"/>
      <c r="F17" s="40"/>
      <c r="G17" s="41" t="s">
        <v>53</v>
      </c>
      <c r="H17" s="43"/>
      <c r="J17" s="38">
        <f>SUM(C11:F12)*2</f>
        <v>0</v>
      </c>
      <c r="L17" s="32">
        <f>COUNTIF(C11:F12,"&lt;5")</f>
        <v>0</v>
      </c>
    </row>
    <row r="18" spans="3:12" ht="13.5" thickBot="1">
      <c r="C18" s="2"/>
      <c r="D18" s="2"/>
      <c r="E18" s="11"/>
      <c r="F18" s="35">
        <f>SUM(C15:F16)</f>
        <v>0</v>
      </c>
      <c r="H18" s="14">
        <f>SUM(H15:H17)*4</f>
        <v>0</v>
      </c>
      <c r="L18" s="7" t="s">
        <v>46</v>
      </c>
    </row>
    <row r="20" ht="12.75">
      <c r="B20" s="5" t="s">
        <v>54</v>
      </c>
    </row>
    <row r="22" ht="13.5" thickBot="1">
      <c r="B22" t="s">
        <v>47</v>
      </c>
    </row>
    <row r="23" spans="2:12" ht="14.25" thickBot="1" thickTop="1">
      <c r="B23" t="s">
        <v>9</v>
      </c>
      <c r="C23" s="28"/>
      <c r="D23" s="28"/>
      <c r="E23" s="28"/>
      <c r="F23" s="28"/>
      <c r="H23" s="7" t="s">
        <v>22</v>
      </c>
      <c r="L23" s="12" t="s">
        <v>31</v>
      </c>
    </row>
    <row r="24" spans="2:12" ht="14.25" thickBot="1" thickTop="1">
      <c r="B24" t="s">
        <v>13</v>
      </c>
      <c r="C24" s="28"/>
      <c r="D24" s="28"/>
      <c r="E24" s="28"/>
      <c r="F24" s="28"/>
      <c r="H24" s="7" t="s">
        <v>51</v>
      </c>
      <c r="L24" s="13" t="s">
        <v>40</v>
      </c>
    </row>
    <row r="25" spans="2:12" ht="14.25" thickBot="1" thickTop="1">
      <c r="B25" t="s">
        <v>20</v>
      </c>
      <c r="C25" s="28"/>
      <c r="D25" s="28"/>
      <c r="E25" s="28"/>
      <c r="F25" s="28"/>
      <c r="H25" s="31">
        <f>COUNTA(C23:F38)+COUNTA(C15:F16)</f>
        <v>0</v>
      </c>
      <c r="L25" s="14" t="s">
        <v>41</v>
      </c>
    </row>
    <row r="26" spans="2:12" ht="14.25" thickBot="1" thickTop="1">
      <c r="B26" t="s">
        <v>26</v>
      </c>
      <c r="C26" s="6"/>
      <c r="D26" s="6"/>
      <c r="E26" s="29"/>
      <c r="F26" s="29"/>
      <c r="H26" s="11"/>
      <c r="L26" s="3"/>
    </row>
    <row r="27" spans="2:12" ht="14.25" thickBot="1" thickTop="1">
      <c r="B27" t="s">
        <v>17</v>
      </c>
      <c r="C27" s="28"/>
      <c r="D27" s="28"/>
      <c r="E27" s="28"/>
      <c r="F27" s="28"/>
      <c r="H27" s="7" t="s">
        <v>38</v>
      </c>
      <c r="L27" s="12" t="s">
        <v>25</v>
      </c>
    </row>
    <row r="28" spans="2:12" ht="14.25" thickBot="1" thickTop="1">
      <c r="B28" t="s">
        <v>18</v>
      </c>
      <c r="C28" s="28"/>
      <c r="D28" s="28"/>
      <c r="E28" s="28"/>
      <c r="F28" s="28"/>
      <c r="H28" s="30">
        <f>H34+H35</f>
        <v>0</v>
      </c>
      <c r="L28" s="13" t="s">
        <v>42</v>
      </c>
    </row>
    <row r="29" spans="2:12" ht="14.25" thickBot="1" thickTop="1">
      <c r="B29" t="s">
        <v>12</v>
      </c>
      <c r="C29" s="28"/>
      <c r="D29" s="28"/>
      <c r="E29" s="28"/>
      <c r="F29" s="28"/>
      <c r="H29" s="7" t="s">
        <v>36</v>
      </c>
      <c r="L29" s="14" t="s">
        <v>43</v>
      </c>
    </row>
    <row r="30" spans="2:12" ht="14.25" thickBot="1" thickTop="1">
      <c r="B30" t="s">
        <v>15</v>
      </c>
      <c r="C30" s="28"/>
      <c r="D30" s="28"/>
      <c r="E30" s="28"/>
      <c r="F30" s="28"/>
      <c r="L30" s="3"/>
    </row>
    <row r="31" spans="2:12" ht="14.25" thickBot="1" thickTop="1">
      <c r="B31" t="s">
        <v>16</v>
      </c>
      <c r="C31" s="28"/>
      <c r="D31" s="28"/>
      <c r="E31" s="28"/>
      <c r="F31" s="28"/>
      <c r="L31" s="12" t="s">
        <v>32</v>
      </c>
    </row>
    <row r="32" spans="2:12" ht="14.25" thickBot="1" thickTop="1">
      <c r="B32" t="s">
        <v>28</v>
      </c>
      <c r="C32" s="28"/>
      <c r="D32" s="28"/>
      <c r="E32" s="28"/>
      <c r="F32" s="28"/>
      <c r="L32" s="13" t="s">
        <v>33</v>
      </c>
    </row>
    <row r="33" spans="2:12" ht="14.25" thickBot="1" thickTop="1">
      <c r="B33" t="s">
        <v>29</v>
      </c>
      <c r="C33" s="28"/>
      <c r="D33" s="28"/>
      <c r="E33" s="28"/>
      <c r="F33" s="28"/>
      <c r="L33" s="14" t="s">
        <v>34</v>
      </c>
    </row>
    <row r="34" spans="2:12" ht="16.5" thickBot="1" thickTop="1">
      <c r="B34" t="s">
        <v>14</v>
      </c>
      <c r="C34" s="28"/>
      <c r="D34" s="28"/>
      <c r="E34" s="28"/>
      <c r="F34" s="28"/>
      <c r="H34" s="25">
        <f>COUNTIF((C23:F38),"&lt;5")</f>
        <v>0</v>
      </c>
      <c r="L34" s="3"/>
    </row>
    <row r="35" spans="2:12" ht="16.5" thickBot="1" thickTop="1">
      <c r="B35" t="s">
        <v>19</v>
      </c>
      <c r="C35" s="6"/>
      <c r="D35" s="6"/>
      <c r="E35" s="29"/>
      <c r="F35" s="29"/>
      <c r="H35" s="25">
        <f>COUNTIF((C15:F16),"&lt;5")</f>
        <v>0</v>
      </c>
      <c r="L35" s="15" t="s">
        <v>35</v>
      </c>
    </row>
    <row r="36" spans="2:13" ht="14.25" thickBot="1" thickTop="1">
      <c r="B36" t="s">
        <v>27</v>
      </c>
      <c r="C36" s="28"/>
      <c r="D36" s="28"/>
      <c r="E36" s="28"/>
      <c r="F36" s="28"/>
      <c r="L36" s="16" t="s">
        <v>44</v>
      </c>
      <c r="M36" s="5"/>
    </row>
    <row r="37" spans="2:12" ht="14.25" thickBot="1" thickTop="1">
      <c r="B37" t="s">
        <v>57</v>
      </c>
      <c r="C37" s="28"/>
      <c r="D37" s="28"/>
      <c r="E37" s="28"/>
      <c r="F37" s="28"/>
      <c r="L37" s="17" t="s">
        <v>45</v>
      </c>
    </row>
    <row r="38" spans="2:6" ht="14.25" thickBot="1" thickTop="1">
      <c r="B38" t="s">
        <v>48</v>
      </c>
      <c r="C38" s="28"/>
      <c r="D38" s="28"/>
      <c r="E38" s="28"/>
      <c r="F38" s="29"/>
    </row>
    <row r="39" spans="3:6" ht="14.25" thickBot="1" thickTop="1">
      <c r="C39" s="2"/>
      <c r="D39" s="39" t="s">
        <v>21</v>
      </c>
      <c r="E39" s="9"/>
      <c r="F39" s="38">
        <f>SUM(C23:F38)+SUM(C15:F16)</f>
        <v>0</v>
      </c>
    </row>
    <row r="40" ht="13.5" thickBot="1"/>
    <row r="41" spans="5:8" ht="18.75" thickBot="1">
      <c r="E41" s="1" t="s">
        <v>10</v>
      </c>
      <c r="H41" s="10">
        <f>J13+J17+F39</f>
        <v>0</v>
      </c>
    </row>
    <row r="43" spans="9:12" ht="12.75">
      <c r="I43" s="4"/>
      <c r="J43" s="4"/>
      <c r="K43" s="4"/>
      <c r="L43" s="4"/>
    </row>
    <row r="44" spans="9:12" ht="12.75">
      <c r="I44" s="4"/>
      <c r="J44" s="4"/>
      <c r="K44" s="4"/>
      <c r="L44" s="4"/>
    </row>
    <row r="45" spans="9:12" ht="12.75">
      <c r="I45" s="4"/>
      <c r="J45" s="4"/>
      <c r="K45" s="4"/>
      <c r="L45" s="4"/>
    </row>
    <row r="46" spans="9:12" ht="12.75">
      <c r="I46" s="4"/>
      <c r="J46" s="4"/>
      <c r="K46" s="4"/>
      <c r="L46" s="4"/>
    </row>
    <row r="47" spans="9:12" ht="12.75">
      <c r="I47" s="4"/>
      <c r="J47" s="4"/>
      <c r="K47" s="4"/>
      <c r="L47" s="4"/>
    </row>
    <row r="48" spans="9:12" ht="12.75">
      <c r="I48" s="33"/>
      <c r="J48" s="33"/>
      <c r="K48" s="33"/>
      <c r="L48" s="33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C. Beckerle</dc:creator>
  <cp:keywords/>
  <dc:description/>
  <cp:lastModifiedBy>Christian</cp:lastModifiedBy>
  <dcterms:created xsi:type="dcterms:W3CDTF">2007-01-26T21:57:14Z</dcterms:created>
  <dcterms:modified xsi:type="dcterms:W3CDTF">2017-05-10T17:55:40Z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-991924487</vt:i4>
  </property>
  <property fmtid="{D5CDD505-2E9C-101B-9397-08002B2CF9AE}" pid="3" name="_EmailSubject">
    <vt:lpwstr>Kästchen</vt:lpwstr>
  </property>
  <property fmtid="{D5CDD505-2E9C-101B-9397-08002B2CF9AE}" pid="4" name="_AuthorEmail">
    <vt:lpwstr>g.ohly@t-online.de</vt:lpwstr>
  </property>
  <property fmtid="{D5CDD505-2E9C-101B-9397-08002B2CF9AE}" pid="5" name="_AuthorEmailDisplayName">
    <vt:lpwstr>Gerhard Ohly</vt:lpwstr>
  </property>
  <property fmtid="{D5CDD505-2E9C-101B-9397-08002B2CF9AE}" pid="6" name="_ReviewingToolsShownOnce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